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35687c38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7bffd29fb9444c6"/>
    <x:sheet xmlns:r="http://schemas.openxmlformats.org/officeDocument/2006/relationships" name="Crew Schedule" sheetId="2" r:id="R34465d85016c43b7"/>
    <x:sheet xmlns:r="http://schemas.openxmlformats.org/officeDocument/2006/relationships" name="Lead Tracker" sheetId="3" r:id="Rda4f357d7ba74f13"/>
    <x:sheet xmlns:r="http://schemas.openxmlformats.org/officeDocument/2006/relationships" name="Landscape Estimate" sheetId="4" r:id="R8c27ab79d3bd4ca2"/>
    <x:sheet xmlns:r="http://schemas.openxmlformats.org/officeDocument/2006/relationships" name="Cleaning Visits" sheetId="5" r:id="Ra1ac694271484b90"/>
  </x:sheets>
  <x:calcPr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.0%"/>
    <x:numFmt numFmtId="202" formatCode="&quot;$&quot;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4E42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23D3A"/>
      </x:patternFill>
    </x:fill>
    <x:fill>
      <x:patternFill patternType="solid">
        <x:fgColor rgb="FFE7F2EE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ab4d330404497" /><Relationship Type="http://schemas.openxmlformats.org/officeDocument/2006/relationships/theme" Target="/xl/theme/theme1.xml" Id="R04a93ee49b3f4402" /><Relationship Type="http://schemas.openxmlformats.org/officeDocument/2006/relationships/sharedStrings" Target="/xl/sharedStrings.xml" Id="Rb68c77c3c6414bee" /><Relationship Type="http://schemas.openxmlformats.org/officeDocument/2006/relationships/worksheet" Target="/xl/worksheets/sheet1.xml" Id="R07bffd29fb9444c6" /><Relationship Type="http://schemas.openxmlformats.org/officeDocument/2006/relationships/worksheet" Target="/xl/worksheets/sheet2.xml" Id="R34465d85016c43b7" /><Relationship Type="http://schemas.openxmlformats.org/officeDocument/2006/relationships/worksheet" Target="/xl/worksheets/sheet3.xml" Id="Rda4f357d7ba74f13" /><Relationship Type="http://schemas.openxmlformats.org/officeDocument/2006/relationships/worksheet" Target="/xl/worksheets/sheet4.xml" Id="R8c27ab79d3bd4ca2" /><Relationship Type="http://schemas.openxmlformats.org/officeDocument/2006/relationships/worksheet" Target="/xl/worksheets/sheet5.xml" Id="Ra1ac694271484b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78" hidden="0" customWidth="1"/>
  </x:cols>
  <x:sheetData>
    <x:row r="1" ht="34" customHeight="1">
      <x:c r="A1" s="3" t="str">
        <x:v>SmallBizToolbox — free starter templates</x:v>
      </x:c>
      <x:c r="B1" s="3"/>
      <x:c r="C1" s="3"/>
      <x:c r="D1" s="3"/>
      <x:c r="E1" s="3"/>
    </x:row>
    <x:row r="3">
      <x:c r="A3" s="7" t="str">
        <x:v>Status</x:v>
      </x:c>
      <x:c r="B3" s="10" t="str">
        <x:v>Example workbook: all rows are fictional sample data</x:v>
      </x:c>
    </x:row>
    <x:row r="4">
      <x:c r="A4" s="7" t="str">
        <x:v>Last reviewed</x:v>
      </x:c>
      <x:c r="B4" s="10" t="str">
        <x:v>October 25, 2026</x:v>
      </x:c>
    </x:row>
    <x:row r="5">
      <x:c r="A5" s="7" t="str">
        <x:v>Purpose</x:v>
      </x:c>
      <x:c r="B5" s="10" t="str">
        <x:v>Starter templates for small landscaping and cleaning businesses, from SmallBizToolbox guides</x:v>
      </x:c>
    </x:row>
    <x:row r="6">
      <x:c r="A6" s="7" t="str">
        <x:v>Privacy</x:v>
      </x:c>
      <x:c r="B6" s="10" t="str">
        <x:v>Never put client door codes, entry instructions or sensitive data in shared spreadsheets.</x:v>
      </x:c>
    </x:row>
    <x:row r="7">
      <x:c r="A7" s="7" t="str">
        <x:v>Template 1</x:v>
      </x:c>
      <x:c r="B7" s="10" t="str">
        <x:v>Crew Schedule — recurring landscape visits by crew, with original and current visit dates (no route optimization)</x:v>
      </x:c>
    </x:row>
    <x:row r="8">
      <x:c r="A8" s="7" t="str">
        <x:v>Template 2</x:v>
      </x:c>
      <x:c r="B8" s="10" t="str">
        <x:v>Lead Tracker — inquiry, quote and follow-up stages (sales CRM)</x:v>
      </x:c>
    </x:row>
    <x:row r="9">
      <x:c r="A9" s="7" t="str">
        <x:v>Template 3</x:v>
      </x:c>
      <x:c r="B9" s="10" t="str">
        <x:v>Landscape Estimate — line items, cost totals, target-margin price and what-if price</x:v>
      </x:c>
    </x:row>
    <x:row r="10">
      <x:c r="A10" s="7" t="str">
        <x:v>Template 4</x:v>
      </x:c>
      <x:c r="B10" s="10" t="str">
        <x:v>Cleaning Visits — recurring visits anchored to a fixed cadence, with exceptions and status</x:v>
      </x:c>
    </x:row>
    <x:row r="11">
      <x:c r="A11" s="7" t="str">
        <x:v>License</x:v>
      </x:c>
      <x:c r="B11" s="10" t="str">
        <x:v>Original editorial spreadsheet; customize and test before using it for real decisions.</x:v>
      </x:c>
    </x:row>
    <x:row r="12">
      <x:c r="A12" s="7" t="str">
        <x:v>How to use</x:v>
      </x:c>
      <x:c r="B12" s="10" t="str">
        <x:v>Replace the example rows with your own. Formulas recalculate automatically. Use the Status lists to keep planned, rescheduled, skipped and completed visits separate.</x:v>
      </x:c>
    </x:row>
    <x:row r="13">
      <x:c r="A13" s="7" t="str">
        <x:v>Next occurrence</x:v>
      </x:c>
      <x:c r="B13" s="10" t="str">
        <x:v>Cleaning Visits: anchor date + cadence × (whole cadences elapsed + 1), so moving one visit does not shift the series. Crew Schedule: original date + recurrence days.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2" max="12" width="48" hidden="0" customWidth="1"/>
    <x:col min="1" max="1" width="15" hidden="0" customWidth="1"/>
    <x:col min="2" max="2" width="19" hidden="0" customWidth="1"/>
    <x:col min="3" max="3" width="19" hidden="0" customWidth="1"/>
    <x:col min="4" max="4" width="18" hidden="0" customWidth="1"/>
    <x:col min="5" max="5" width="18" hidden="0" customWidth="1"/>
    <x:col min="6" max="6" width="23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30" customHeight="1">
      <x:c r="A1" s="14" t="str">
        <x:v>Job ID</x:v>
      </x:c>
      <x:c r="B1" s="14" t="str">
        <x:v>Crew</x:v>
      </x:c>
      <x:c r="C1" s="14" t="str">
        <x:v>Client ID (synthetic)</x:v>
      </x:c>
      <x:c r="D1" s="14" t="str">
        <x:v>Original date</x:v>
      </x:c>
      <x:c r="E1" s="14" t="str">
        <x:v>Current visit date</x:v>
      </x:c>
      <x:c r="F1" s="14" t="str">
        <x:v>Service</x:v>
      </x:c>
      <x:c r="G1" s="14" t="str">
        <x:v>Recurrence days</x:v>
      </x:c>
      <x:c r="H1" s="14" t="str">
        <x:v>Exception</x:v>
      </x:c>
      <x:c r="I1" s="14" t="str">
        <x:v>Status</x:v>
      </x:c>
      <x:c r="J1" s="14" t="str">
        <x:v>Next anchored occurrence</x:v>
      </x:c>
      <x:c r="L1" t="str">
        <x:v>Notes</x:v>
      </x:c>
    </x:row>
    <x:row r="2">
      <x:c r="A2" s="10" t="str">
        <x:v>L-101</x:v>
      </x:c>
      <x:c r="B2" s="10" t="str">
        <x:v>North</x:v>
      </x:c>
      <x:c r="C2" s="10" t="str">
        <x:v>CLIENT-A</x:v>
      </x:c>
      <x:c r="D2" s="15" t="n">
        <x:v>46328</x:v>
      </x:c>
      <x:c r="E2" s="15" t="n">
        <x:v>46329</x:v>
      </x:c>
      <x:c r="F2" s="10" t="str">
        <x:v>Lawn maintenance</x:v>
      </x:c>
      <x:c r="G2" s="10" t="n">
        <x:v>7</x:v>
      </x:c>
      <x:c r="H2" s="10" t="str">
        <x:v>Rain moved once</x:v>
      </x:c>
      <x:c r="I2" s="10" t="str">
        <x:v>Rescheduled</x:v>
      </x:c>
      <x:c r="J2" s="15" t="n">
        <x:f>IF(G2&gt;0,D2+G2,"")</x:f>
        <x:v>46335</x:v>
      </x:c>
      <x:c r="L2" s="10" t="str">
        <x:v>The next occurrence uses the original anchor; rescheduling this one visit does not shift the recurring rule. Check exceptions manually.</x:v>
      </x:c>
    </x:row>
    <x:row r="3">
      <x:c r="A3" s="10" t="str">
        <x:v>L-102</x:v>
      </x:c>
      <x:c r="B3" s="10" t="str">
        <x:v>South</x:v>
      </x:c>
      <x:c r="C3" s="10" t="str">
        <x:v>CLIENT-B</x:v>
      </x:c>
      <x:c r="D3" s="15" t="n">
        <x:v>46328</x:v>
      </x:c>
      <x:c r="E3" s="15" t="n">
        <x:v>46330</x:v>
      </x:c>
      <x:c r="F3" s="10" t="str">
        <x:v>Lawn maintenance</x:v>
      </x:c>
      <x:c r="G3" s="10" t="n">
        <x:v>14</x:v>
      </x:c>
      <x:c r="H3" s="10" t="str">
        <x:v>Rain moved once</x:v>
      </x:c>
      <x:c r="I3" s="10" t="str">
        <x:v>Rescheduled</x:v>
      </x:c>
      <x:c r="J3" s="15" t="n">
        <x:f>IF(G3&gt;0,D3+G3,"")</x:f>
        <x:v>46342</x:v>
      </x:c>
    </x:row>
    <x:row r="4">
      <x:c r="A4" s="10" t="str">
        <x:v>L-103</x:v>
      </x:c>
      <x:c r="B4" s="10" t="str">
        <x:v>North</x:v>
      </x:c>
      <x:c r="C4" s="10" t="str">
        <x:v>CLIENT-C</x:v>
      </x:c>
      <x:c r="D4" s="15" t="n">
        <x:v>46329</x:v>
      </x:c>
      <x:c r="E4" s="15" t="n">
        <x:v>46329</x:v>
      </x:c>
      <x:c r="F4" s="10" t="str">
        <x:v>Seasonal pruning</x:v>
      </x:c>
      <x:c r="G4" s="10" t="n">
        <x:v>0</x:v>
      </x:c>
      <x:c r="H4" s="10" t="str">
        <x:v>None</x:v>
      </x:c>
      <x:c r="I4" s="10" t="str">
        <x:v>Planned</x:v>
      </x:c>
      <x:c r="J4" s="15" t="str">
        <x:f>IF(G4&gt;0,D4+G4,"")</x:f>
      </x:c>
    </x:row>
    <x:row r="5">
      <x:c r="A5" s="10" t="str">
        <x:v>L-104</x:v>
      </x:c>
      <x:c r="B5" s="10" t="str">
        <x:v>South</x:v>
      </x:c>
      <x:c r="C5" s="10" t="str">
        <x:v>CLIENT-D</x:v>
      </x:c>
      <x:c r="D5" s="15" t="n">
        <x:v>46331</x:v>
      </x:c>
      <x:c r="E5" s="15"/>
      <x:c r="F5" s="10" t="str">
        <x:v>Lawn maintenance</x:v>
      </x:c>
      <x:c r="G5" s="10" t="n">
        <x:v>7</x:v>
      </x:c>
      <x:c r="H5" s="10" t="str">
        <x:v>Customer skipped</x:v>
      </x:c>
      <x:c r="I5" s="10" t="str">
        <x:v>Skipped</x:v>
      </x:c>
      <x:c r="J5" s="15" t="n">
        <x:f>IF(G5&gt;0,D5+G5,"")</x:f>
        <x:v>46338</x:v>
      </x:c>
    </x:row>
    <x:row r="6">
      <x:c r="A6" s="10" t="str">
        <x:v>L-105</x:v>
      </x:c>
      <x:c r="B6" s="10" t="str">
        <x:v>North</x:v>
      </x:c>
      <x:c r="C6" s="10" t="str">
        <x:v>CLIENT-E</x:v>
      </x:c>
      <x:c r="D6" s="15" t="n">
        <x:v>46331</x:v>
      </x:c>
      <x:c r="E6" s="15" t="n">
        <x:v>46331</x:v>
      </x:c>
      <x:c r="F6" s="10" t="str">
        <x:v>Leaf cleanup</x:v>
      </x:c>
      <x:c r="G6" s="10" t="n">
        <x:v>0</x:v>
      </x:c>
      <x:c r="H6" s="10" t="str">
        <x:v>None</x:v>
      </x:c>
      <x:c r="I6" s="10" t="str">
        <x:v>Planned</x:v>
      </x:c>
      <x:c r="J6" s="15" t="str">
        <x:f>IF(G6&gt;0,D6+G6,"")</x:f>
      </x:c>
    </x:row>
    <x:row r="7">
      <x:c r="A7" s="10" t="str">
        <x:v>L-106</x:v>
      </x:c>
      <x:c r="B7" s="10" t="str">
        <x:v>South</x:v>
      </x:c>
      <x:c r="C7" s="10" t="str">
        <x:v>CLIENT-F</x:v>
      </x:c>
      <x:c r="D7" s="15" t="n">
        <x:v>46332</x:v>
      </x:c>
      <x:c r="E7" s="15" t="n">
        <x:v>46332</x:v>
      </x:c>
      <x:c r="F7" s="10" t="str">
        <x:v>Lawn maintenance</x:v>
      </x:c>
      <x:c r="G7" s="10" t="n">
        <x:v>14</x:v>
      </x:c>
      <x:c r="H7" s="10" t="str">
        <x:v>None</x:v>
      </x:c>
      <x:c r="I7" s="10" t="str">
        <x:v>Planned</x:v>
      </x:c>
      <x:c r="J7" s="15" t="n">
        <x:f>IF(G7&gt;0,D7+G7,"")</x:f>
        <x:v>46346</x:v>
      </x:c>
    </x:row>
  </x:sheetData>
  <x:dataValidations count="1">
    <x:dataValidation type="list" sqref="I2:I100">
      <x:formula1>"Planned,Rescheduled,Completed,Skipped,Canceled"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17" hidden="0" customWidth="1"/>
    <x:col min="5" max="5" width="17" hidden="0" customWidth="1"/>
    <x:col min="6" max="6" width="22" hidden="0" customWidth="1"/>
    <x:col min="7" max="7" width="22" hidden="0" customWidth="1"/>
    <x:col min="8" max="8" width="18" hidden="0" customWidth="1"/>
    <x:col min="9" max="9" width="26" hidden="0" customWidth="1"/>
  </x:cols>
  <x:sheetData>
    <x:row r="1" ht="30" customHeight="1">
      <x:c r="A1" s="3" t="str">
        <x:v>Lead ID</x:v>
      </x:c>
      <x:c r="B1" s="3" t="str">
        <x:v>Industry</x:v>
      </x:c>
      <x:c r="C1" s="3" t="str">
        <x:v>Request</x:v>
      </x:c>
      <x:c r="D1" s="3" t="str">
        <x:v>Stage</x:v>
      </x:c>
      <x:c r="E1" s="3" t="str">
        <x:v>Owner</x:v>
      </x:c>
      <x:c r="F1" s="3" t="str">
        <x:v>Quote ref</x:v>
      </x:c>
      <x:c r="G1" s="3" t="str">
        <x:v>Next action</x:v>
      </x:c>
      <x:c r="H1" s="3" t="str">
        <x:v>Action date</x:v>
      </x:c>
      <x:c r="I1" s="3" t="str">
        <x:v>Notes (no PII)</x:v>
      </x:c>
    </x:row>
    <x:row r="2">
      <x:c r="A2" t="str">
        <x:v>L-0001</x:v>
      </x:c>
      <x:c r="B2" t="str">
        <x:v>Landscaping</x:v>
      </x:c>
      <x:c r="C2" t="str">
        <x:v>Weekly mowing</x:v>
      </x:c>
      <x:c r="D2" t="str">
        <x:v>New inquiry</x:v>
      </x:c>
      <x:c r="E2" t="str">
        <x:v>Owner A</x:v>
      </x:c>
      <x:c r="F2" t="str"/>
      <x:c r="G2" t="str">
        <x:v>Qualify service area</x:v>
      </x:c>
      <x:c r="H2" s="12" t="n">
        <x:v>46322</x:v>
      </x:c>
      <x:c r="I2" t="str">
        <x:v>Illustrative data</x:v>
      </x:c>
    </x:row>
    <x:row r="3">
      <x:c r="A3" t="str">
        <x:v>L-0002</x:v>
      </x:c>
      <x:c r="B3" t="str">
        <x:v>Landscaping</x:v>
      </x:c>
      <x:c r="C3" t="str">
        <x:v>Garden design</x:v>
      </x:c>
      <x:c r="D3" t="str">
        <x:v>Site visit</x:v>
      </x:c>
      <x:c r="E3" t="str">
        <x:v>Owner A</x:v>
      </x:c>
      <x:c r="F3" t="str"/>
      <x:c r="G3" t="str">
        <x:v>Prepare site worksheet</x:v>
      </x:c>
      <x:c r="H3" s="12" t="n">
        <x:v>46323</x:v>
      </x:c>
      <x:c r="I3" t="str">
        <x:v>Illustrative data</x:v>
      </x:c>
    </x:row>
    <x:row r="4">
      <x:c r="A4" t="str">
        <x:v>L-0003</x:v>
      </x:c>
      <x:c r="B4" t="str">
        <x:v>Cleaning</x:v>
      </x:c>
      <x:c r="C4" t="str">
        <x:v>Weekly office clean</x:v>
      </x:c>
      <x:c r="D4" t="str">
        <x:v>Quote sent</x:v>
      </x:c>
      <x:c r="E4" t="str">
        <x:v>Owner B</x:v>
      </x:c>
      <x:c r="F4" t="str">
        <x:v>Q-101</x:v>
      </x:c>
      <x:c r="G4" t="str">
        <x:v>Follow up on quote</x:v>
      </x:c>
      <x:c r="H4" s="12" t="n">
        <x:v>46324</x:v>
      </x:c>
      <x:c r="I4" t="str">
        <x:v>Illustrative data</x:v>
      </x:c>
    </x:row>
    <x:row r="5">
      <x:c r="A5" t="str">
        <x:v>L-0004</x:v>
      </x:c>
      <x:c r="B5" t="str">
        <x:v>Cleaning</x:v>
      </x:c>
      <x:c r="C5" t="str">
        <x:v>Home deep clean</x:v>
      </x:c>
      <x:c r="D5" t="str">
        <x:v>Won</x:v>
      </x:c>
      <x:c r="E5" t="str">
        <x:v>Owner B</x:v>
      </x:c>
      <x:c r="F5" t="str">
        <x:v>Q-102</x:v>
      </x:c>
      <x:c r="G5" t="str">
        <x:v>Handoff to scheduler</x:v>
      </x:c>
      <x:c r="H5" s="12" t="n">
        <x:v>46325</x:v>
      </x:c>
      <x:c r="I5" t="str">
        <x:v>Illustrative data</x:v>
      </x:c>
    </x:row>
    <x:row r="6">
      <x:c r="A6" t="str">
        <x:v>L-0005</x:v>
      </x:c>
      <x:c r="B6" t="str">
        <x:v>Landscaping</x:v>
      </x:c>
      <x:c r="C6" t="str">
        <x:v>Seasonal trim</x:v>
      </x:c>
      <x:c r="D6" t="str">
        <x:v>Lost</x:v>
      </x:c>
      <x:c r="E6" t="str">
        <x:v>Owner A</x:v>
      </x:c>
      <x:c r="F6" t="str">
        <x:v>Q-103</x:v>
      </x:c>
      <x:c r="G6" t="str">
        <x:v>Close record</x:v>
      </x:c>
      <x:c r="H6" s="12" t="n">
        <x:v>46328</x:v>
      </x:c>
      <x:c r="I6" t="str">
        <x:v>Illustrative data</x:v>
      </x:c>
    </x:row>
  </x:sheetData>
  <x:dataValidations count="1">
    <x:dataValidation type="list" sqref="D2:D100">
      <x:formula1>"New inquiry,Qualified,Site visit,Quote sent,Won,Lost"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3" hidden="0" customWidth="1"/>
    <x:col min="3" max="3" width="17" hidden="0" customWidth="1"/>
    <x:col min="4" max="4" width="17" hidden="0" customWidth="1"/>
    <x:col min="5" max="5" width="17" hidden="0" customWidth="1"/>
    <x:col min="6" max="6" width="33" hidden="0" customWidth="1"/>
    <x:col min="7" max="7" width="16" hidden="0" customWidth="1"/>
    <x:col min="8" max="8" width="16" hidden="0" customWidth="1"/>
    <x:col min="10" max="10" width="43" hidden="0" customWidth="1"/>
    <x:col min="11" max="11" width="24" hidden="0" customWidth="1"/>
  </x:cols>
  <x:sheetData>
    <x:row r="1" ht="30" customHeight="1">
      <x:c r="A1" s="3" t="str">
        <x:v>Item</x:v>
      </x:c>
      <x:c r="B1" s="3" t="str">
        <x:v>Unit</x:v>
      </x:c>
      <x:c r="C1" s="3" t="str">
        <x:v>Quantity</x:v>
      </x:c>
      <x:c r="D1" s="3" t="str">
        <x:v>Unit Cost USD</x:v>
      </x:c>
      <x:c r="E1" s="3" t="str">
        <x:v>Cost USD</x:v>
      </x:c>
      <x:c r="F1" s="3" t="str">
        <x:v>Notes</x:v>
      </x:c>
      <x:c r="G1" s="3" t="str">
        <x:v>Type</x:v>
      </x:c>
      <x:c r="H1" s="3" t="str">
        <x:v>Status</x:v>
      </x:c>
      <x:c r="J1" s="3" t="str">
        <x:v>ESTIMATE SUMMARY</x:v>
      </x:c>
      <x:c r="K1" s="3" t="str">
        <x:v>Value</x:v>
      </x:c>
    </x:row>
    <x:row r="2">
      <x:c r="A2" t="str">
        <x:v>Shrubs</x:v>
      </x:c>
      <x:c r="B2" t="str">
        <x:v>each</x:v>
      </x:c>
      <x:c r="C2" t="n">
        <x:v>6</x:v>
      </x:c>
      <x:c r="D2" s="20" t="n">
        <x:v>18</x:v>
      </x:c>
      <x:c r="E2" s="20" t="n">
        <x:f>C2*D2</x:f>
        <x:v>108</x:v>
      </x:c>
      <x:c r="F2" s="10" t="str">
        <x:v>Synthetic materials unit cost</x:v>
      </x:c>
      <x:c r="G2" t="str">
        <x:v>Installation</x:v>
      </x:c>
      <x:c r="H2" t="str">
        <x:v>Example</x:v>
      </x:c>
      <x:c r="J2" t="str">
        <x:v>Installation total modeled cost</x:v>
      </x:c>
      <x:c r="K2" s="20" t="n">
        <x:f>SUMIF(G2:G7,"Installation",E2:E7)</x:f>
        <x:v>275</x:v>
      </x:c>
    </x:row>
    <x:row r="3">
      <x:c r="A3" t="str">
        <x:v>Planting labor</x:v>
      </x:c>
      <x:c r="B3" t="str">
        <x:v>hour</x:v>
      </x:c>
      <x:c r="C3" t="n">
        <x:v>4</x:v>
      </x:c>
      <x:c r="D3" s="20" t="n">
        <x:v>28</x:v>
      </x:c>
      <x:c r="E3" s="20" t="n">
        <x:f>C3*D3</x:f>
        <x:v>112</x:v>
      </x:c>
      <x:c r="F3" s="10" t="str">
        <x:v>Illustrative loaded hourly cost</x:v>
      </x:c>
      <x:c r="G3" t="str">
        <x:v>Installation</x:v>
      </x:c>
      <x:c r="H3" t="str">
        <x:v>Example</x:v>
      </x:c>
      <x:c r="J3" t="str">
        <x:v>Maintenance modeled cost</x:v>
      </x:c>
      <x:c r="K3" s="20" t="n">
        <x:f>SUMIF(G2:G7,"Maintenance",E2:E7)</x:f>
        <x:v>590</x:v>
      </x:c>
    </x:row>
    <x:row r="4">
      <x:c r="A4" t="str">
        <x:v>Equipment &amp; disposal</x:v>
      </x:c>
      <x:c r="B4" t="str">
        <x:v>job</x:v>
      </x:c>
      <x:c r="C4" t="n">
        <x:v>1</x:v>
      </x:c>
      <x:c r="D4" s="20" t="n">
        <x:v>30</x:v>
      </x:c>
      <x:c r="E4" s="20" t="n">
        <x:f>C4*D4</x:f>
        <x:v>30</x:v>
      </x:c>
      <x:c r="F4" s="10" t="str">
        <x:v>Illustrative</x:v>
      </x:c>
      <x:c r="G4" t="str">
        <x:v>Installation</x:v>
      </x:c>
      <x:c r="H4" t="str">
        <x:v>Example</x:v>
      </x:c>
      <x:c r="J4" t="str">
        <x:v>Target margin (%)</x:v>
      </x:c>
      <x:c r="K4" t="n">
        <x:v>30</x:v>
      </x:c>
    </x:row>
    <x:row r="5">
      <x:c r="A5" t="str">
        <x:v>Allocated overhead</x:v>
      </x:c>
      <x:c r="B5" t="str">
        <x:v>job</x:v>
      </x:c>
      <x:c r="C5" t="n">
        <x:v>1</x:v>
      </x:c>
      <x:c r="D5" s="20" t="n">
        <x:v>25</x:v>
      </x:c>
      <x:c r="E5" s="20" t="n">
        <x:f>C5*D5</x:f>
        <x:v>25</x:v>
      </x:c>
      <x:c r="F5" s="10" t="str">
        <x:v>Illustrative; do not double count</x:v>
      </x:c>
      <x:c r="G5" t="str">
        <x:v>Installation</x:v>
      </x:c>
      <x:c r="H5" t="str">
        <x:v>Example</x:v>
      </x:c>
      <x:c r="J5" t="str">
        <x:v>Installation target price</x:v>
      </x:c>
      <x:c r="K5" s="20" t="n">
        <x:f>IF(OR(K4&lt;0,K4&gt;=100),"INVALID",K2/(1-K4/100))</x:f>
        <x:v>392.8571428571429</x:v>
      </x:c>
    </x:row>
    <x:row r="6">
      <x:c r="A6" t="str">
        <x:v>Routine mowing visit</x:v>
      </x:c>
      <x:c r="B6" t="str">
        <x:v>visit</x:v>
      </x:c>
      <x:c r="C6" t="n">
        <x:v>10</x:v>
      </x:c>
      <x:c r="D6" s="20" t="n">
        <x:v>55</x:v>
      </x:c>
      <x:c r="E6" s="20" t="n">
        <x:f>C6*D6</x:f>
        <x:v>550</x:v>
      </x:c>
      <x:c r="F6" s="10" t="str">
        <x:v>Illustrative cost per visit, not a bid rate</x:v>
      </x:c>
      <x:c r="G6" t="str">
        <x:v>Maintenance</x:v>
      </x:c>
      <x:c r="H6" t="str">
        <x:v>Example</x:v>
      </x:c>
      <x:c r="J6" t="str">
        <x:v>Maintenance target price</x:v>
      </x:c>
      <x:c r="K6" s="20" t="n">
        <x:f>IF(OR(K4&lt;0,K4&gt;=100),"INVALID",K3/(1-K4/100))</x:f>
        <x:v>842.8571428571429</x:v>
      </x:c>
    </x:row>
    <x:row r="7">
      <x:c r="A7" t="str">
        <x:v>Maintenance setup</x:v>
      </x:c>
      <x:c r="B7" t="str">
        <x:v>job</x:v>
      </x:c>
      <x:c r="C7" t="n">
        <x:v>1</x:v>
      </x:c>
      <x:c r="D7" s="20" t="n">
        <x:v>40</x:v>
      </x:c>
      <x:c r="E7" s="20" t="n">
        <x:f>C7*D7</x:f>
        <x:v>40</x:v>
      </x:c>
      <x:c r="F7" s="10" t="str">
        <x:v>Illustrative one-time cost</x:v>
      </x:c>
      <x:c r="G7" t="str">
        <x:v>Maintenance</x:v>
      </x:c>
      <x:c r="H7" t="str">
        <x:v>Example</x:v>
      </x:c>
      <x:c r="J7" t="str">
        <x:v>What-if customer selling price (installation)</x:v>
      </x:c>
      <x:c r="K7" s="20" t="n">
        <x:v>425</x:v>
      </x:c>
    </x:row>
    <x:row r="8">
      <x:c r="J8" t="str">
        <x:v>Modeled installation gross profit</x:v>
      </x:c>
      <x:c r="K8" s="20" t="n">
        <x:f>K7-K2</x:f>
        <x:v>150</x:v>
      </x:c>
    </x:row>
    <x:row r="9">
      <x:c r="J9" t="str">
        <x:v>Modeled installation margin</x:v>
      </x:c>
      <x:c r="K9" s="18" t="n">
        <x:f>IF(K7&gt;0,K8/K7,"")</x:f>
        <x:v>0.35294117647058826</x:v>
      </x:c>
    </x:row>
    <x:row r="10">
      <x:c r="J10" t="str">
        <x:v>Notes</x:v>
      </x:c>
      <x:c r="K10" s="10" t="str">
        <x:v>Cost model only; excludes tax and processor fees.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6" hidden="0" customWidth="1"/>
  </x:cols>
  <x:sheetData>
    <x:row r="1" ht="31" customHeight="1">
      <x:c r="A1" s="14" t="str">
        <x:v>Client ID (synthetic)</x:v>
      </x:c>
      <x:c r="B1" s="14" t="str">
        <x:v>Cadence days</x:v>
      </x:c>
      <x:c r="C1" s="14" t="str">
        <x:v>Anchor date</x:v>
      </x:c>
      <x:c r="D1" s="14" t="str">
        <x:v>Original visit</x:v>
      </x:c>
      <x:c r="E1" s="14" t="str">
        <x:v>Current visit date</x:v>
      </x:c>
      <x:c r="F1" s="14" t="str">
        <x:v>Exception</x:v>
      </x:c>
      <x:c r="G1" s="14" t="str">
        <x:v>Visit status</x:v>
      </x:c>
      <x:c r="H1" s="14" t="str">
        <x:v>Crew</x:v>
      </x:c>
      <x:c r="I1" s="14" t="str">
        <x:v>Next anchored occurrence</x:v>
      </x:c>
    </x:row>
    <x:row r="2">
      <x:c r="A2" s="10" t="str">
        <x:v>C-100</x:v>
      </x:c>
      <x:c r="B2" s="10" t="n">
        <x:v>7</x:v>
      </x:c>
      <x:c r="C2" s="15" t="n">
        <x:v>46328</x:v>
      </x:c>
      <x:c r="D2" s="15" t="n">
        <x:v>46328</x:v>
      </x:c>
      <x:c r="E2" s="15" t="n">
        <x:v>46328</x:v>
      </x:c>
      <x:c r="F2" s="10" t="str">
        <x:v>None</x:v>
      </x:c>
      <x:c r="G2" s="10" t="str">
        <x:v>Planned</x:v>
      </x:c>
      <x:c r="H2" s="10" t="str">
        <x:v>Crew A</x:v>
      </x:c>
      <x:c r="I2" s="15" t="n">
        <x:f>IF(AND(B2&gt;0,C2&lt;&gt;"",D2&lt;&gt;""),C2+B2*(INT((D2-C2)/B2)+1),"")</x:f>
        <x:v>46335</x:v>
      </x:c>
    </x:row>
    <x:row r="3">
      <x:c r="A3" s="10" t="str">
        <x:v>C-200</x:v>
      </x:c>
      <x:c r="B3" s="10" t="n">
        <x:v>14</x:v>
      </x:c>
      <x:c r="C3" s="15" t="n">
        <x:v>46331</x:v>
      </x:c>
      <x:c r="D3" s="15" t="n">
        <x:v>46331</x:v>
      </x:c>
      <x:c r="E3" s="15" t="n">
        <x:v>46332</x:v>
      </x:c>
      <x:c r="F3" s="10" t="str">
        <x:v>Moved one date</x:v>
      </x:c>
      <x:c r="G3" s="10" t="str">
        <x:v>Rescheduled</x:v>
      </x:c>
      <x:c r="H3" s="10" t="str">
        <x:v>Crew B</x:v>
      </x:c>
      <x:c r="I3" s="15" t="n">
        <x:f>IF(AND(B3&gt;0,C3&lt;&gt;"",D3&lt;&gt;""),C3+B3*(INT((D3-C3)/B3)+1),"")</x:f>
        <x:v>46345</x:v>
      </x:c>
    </x:row>
    <x:row r="4">
      <x:c r="A4" s="10" t="str">
        <x:v>C-300</x:v>
      </x:c>
      <x:c r="B4" s="10" t="n">
        <x:v>7</x:v>
      </x:c>
      <x:c r="C4" s="15" t="n">
        <x:v>46332</x:v>
      </x:c>
      <x:c r="D4" s="15" t="n">
        <x:v>46332</x:v>
      </x:c>
      <x:c r="E4" s="15"/>
      <x:c r="F4" s="10" t="str">
        <x:v>Customer skipped</x:v>
      </x:c>
      <x:c r="G4" s="10" t="str">
        <x:v>Skipped</x:v>
      </x:c>
      <x:c r="H4" s="10" t="str">
        <x:v>Crew A</x:v>
      </x:c>
      <x:c r="I4" s="15" t="n">
        <x:f>IF(AND(B4&gt;0,C4&lt;&gt;"",D4&lt;&gt;""),C4+B4*(INT((D4-C4)/B4)+1),"")</x:f>
        <x:v>46339</x:v>
      </x:c>
    </x:row>
    <x:row r="5">
      <x:c r="A5" s="10" t="str">
        <x:v>C-400</x:v>
      </x:c>
      <x:c r="B5" s="10" t="n">
        <x:v>14</x:v>
      </x:c>
      <x:c r="C5" s="15" t="n">
        <x:v>46329</x:v>
      </x:c>
      <x:c r="D5" s="15" t="n">
        <x:v>46329</x:v>
      </x:c>
      <x:c r="E5" s="15" t="n">
        <x:v>46329</x:v>
      </x:c>
      <x:c r="F5" s="10" t="str">
        <x:v>None</x:v>
      </x:c>
      <x:c r="G5" s="10" t="str">
        <x:v>Completed</x:v>
      </x:c>
      <x:c r="H5" s="10" t="str">
        <x:v>Crew B</x:v>
      </x:c>
      <x:c r="I5" s="15" t="n">
        <x:f>IF(AND(B5&gt;0,C5&lt;&gt;"",D5&lt;&gt;""),C5+B5*(INT((D5-C5)/B5)+1),"")</x:f>
        <x:v>46343</x:v>
      </x:c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</x:row>
    <x:row r="7">
      <x:c r="A7" s="10"/>
      <x:c r="B7" s="10"/>
      <x:c r="C7" s="10"/>
      <x:c r="D7" s="10"/>
      <x:c r="E7" s="10"/>
      <x:c r="F7" s="10"/>
      <x:c r="G7" s="10"/>
      <x:c r="H7" s="10"/>
      <x:c r="I7" s="10"/>
    </x:row>
    <x:row r="8">
      <x:c r="A8" s="10"/>
      <x:c r="B8" s="10"/>
      <x:c r="C8" s="10"/>
      <x:c r="D8" s="10"/>
      <x:c r="E8" s="10"/>
      <x:c r="F8" s="10"/>
      <x:c r="G8" s="10"/>
      <x:c r="H8" s="10"/>
      <x:c r="I8" s="10"/>
    </x:row>
    <x:row r="9">
      <x:c r="A9" s="10"/>
      <x:c r="B9" s="10"/>
      <x:c r="C9" s="10"/>
      <x:c r="D9" s="10"/>
      <x:c r="E9" s="10"/>
      <x:c r="F9" s="10"/>
      <x:c r="G9" s="10"/>
      <x:c r="H9" s="10"/>
      <x:c r="I9" s="10"/>
    </x:row>
    <x:row r="10">
      <x:c r="A10" s="10"/>
      <x:c r="B10" s="10"/>
      <x:c r="C10" s="10"/>
      <x:c r="D10" s="10"/>
      <x:c r="E10" s="10"/>
      <x:c r="F10" s="10"/>
      <x:c r="G10" s="10"/>
      <x:c r="H10" s="10"/>
      <x:c r="I10" s="10"/>
    </x:row>
    <x:row r="11">
      <x:c r="A11" s="10"/>
      <x:c r="B11" s="10"/>
      <x:c r="C11" s="10"/>
      <x:c r="D11" s="10"/>
      <x:c r="E11" s="10"/>
      <x:c r="F11" s="10"/>
      <x:c r="G11" s="10"/>
      <x:c r="H11" s="10"/>
      <x:c r="I11" s="10"/>
    </x:row>
    <x:row r="12">
      <x:c r="A12" s="10"/>
      <x:c r="B12" s="10"/>
      <x:c r="C12" s="10"/>
      <x:c r="D12" s="10"/>
      <x:c r="E12" s="10"/>
      <x:c r="F12" s="10"/>
      <x:c r="G12" s="10"/>
      <x:c r="H12" s="10"/>
      <x:c r="I12" s="10"/>
    </x:row>
    <x:row r="13">
      <x:c r="A13" s="10"/>
      <x:c r="B13" s="10"/>
      <x:c r="C13" s="10"/>
      <x:c r="D13" s="10"/>
      <x:c r="E13" s="10"/>
      <x:c r="F13" s="10"/>
      <x:c r="G13" s="10"/>
      <x:c r="H13" s="10"/>
      <x:c r="I13" s="10"/>
    </x:row>
    <x:row r="14">
      <x:c r="A14" s="10"/>
      <x:c r="B14" s="10"/>
      <x:c r="C14" s="10"/>
      <x:c r="D14" s="10"/>
      <x:c r="E14" s="10"/>
      <x:c r="F14" s="10"/>
      <x:c r="G14" s="10"/>
      <x:c r="H14" s="10"/>
      <x:c r="I14" s="10"/>
    </x:row>
    <x:row r="15">
      <x:c r="A15" s="10"/>
      <x:c r="B15" s="10"/>
      <x:c r="C15" s="10"/>
      <x:c r="D15" s="10"/>
      <x:c r="E15" s="10"/>
      <x:c r="F15" s="10"/>
      <x:c r="G15" s="10"/>
      <x:c r="H15" s="10"/>
      <x:c r="I15" s="10"/>
    </x:row>
    <x:row r="16">
      <x:c r="A16" s="10"/>
      <x:c r="B16" s="10"/>
      <x:c r="C16" s="10"/>
      <x:c r="D16" s="10"/>
      <x:c r="E16" s="10"/>
      <x:c r="F16" s="10"/>
      <x:c r="G16" s="10"/>
      <x:c r="H16" s="10"/>
      <x:c r="I16" s="10"/>
    </x:row>
    <x:row r="17">
      <x:c r="A17" s="10"/>
      <x:c r="B17" s="10"/>
      <x:c r="C17" s="10"/>
      <x:c r="D17" s="10"/>
      <x:c r="E17" s="10"/>
      <x:c r="F17" s="10"/>
      <x:c r="G17" s="10"/>
      <x:c r="H17" s="10"/>
      <x:c r="I17" s="10"/>
    </x:row>
    <x:row r="18">
      <x:c r="A18" s="10"/>
      <x:c r="B18" s="10"/>
      <x:c r="C18" s="10"/>
      <x:c r="D18" s="10"/>
      <x:c r="E18" s="10"/>
      <x:c r="F18" s="10"/>
      <x:c r="G18" s="10"/>
      <x:c r="H18" s="10"/>
      <x:c r="I18" s="10"/>
    </x:row>
    <x:row r="19">
      <x:c r="A19" s="10"/>
      <x:c r="B19" s="10"/>
      <x:c r="C19" s="10"/>
      <x:c r="D19" s="10"/>
      <x:c r="E19" s="10"/>
      <x:c r="F19" s="10"/>
      <x:c r="G19" s="10"/>
      <x:c r="H19" s="10"/>
      <x:c r="I19" s="10"/>
    </x:row>
    <x:row r="20">
      <x:c r="A20" s="10"/>
      <x:c r="B20" s="10"/>
      <x:c r="C20" s="10"/>
      <x:c r="D20" s="10"/>
      <x:c r="E20" s="10"/>
      <x:c r="F20" s="10"/>
      <x:c r="G20" s="10"/>
      <x:c r="H20" s="10"/>
      <x:c r="I20" s="10"/>
    </x:row>
  </x:sheetData>
  <x:dataValidations count="1">
    <x:dataValidation type="list" sqref="G2:G100">
      <x:formula1>"Planned,Rescheduled,Completed,Skipped,Canceled"</x:formula1>
    </x:dataValidation>
  </x:dataValidations>
  <x:pageMargins left="0.7" right="0.7" top="0.75" bottom="0.75" header="0.3" footer="0.3"/>
</x:worksheet>
</file>